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<sst xmlns="http://schemas.openxmlformats.org/spreadsheetml/2006/main" count="34" uniqueCount="32">
  <si>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HALDEN IDRETTSRÅD</t>
  </si>
  <si>
    <t>Budsjett 2014</t>
  </si>
  <si>
    <t>DRIFTSINNTEKTER</t>
  </si>
  <si>
    <t>Kontigenter</t>
  </si>
  <si>
    <t>Leieinntekter</t>
  </si>
  <si>
    <t>SUM DRIFTSINNTEKTER</t>
  </si>
  <si>
    <t>DRIFTSKOSTNADER</t>
  </si>
  <si>
    <t>Leiekostnader</t>
  </si>
  <si>
    <t>Data/tlf/porto</t>
  </si>
  <si>
    <t>Kontorrekvisita/-kostnader</t>
  </si>
  <si>
    <t>Andre driftskostnader</t>
  </si>
  <si>
    <t>Vedl.hold kontor</t>
  </si>
  <si>
    <t>Regnskap/adm.kostnader</t>
  </si>
  <si>
    <t>Møteutgifter</t>
  </si>
  <si>
    <t>Kurs/ungdomsutdanning/arrangementer</t>
  </si>
  <si>
    <t>Reisekostnader</t>
  </si>
  <si>
    <t>Annonser</t>
  </si>
  <si>
    <t>Forsikringer/andre kostnader</t>
  </si>
  <si>
    <t>1)</t>
  </si>
  <si>
    <t>SUM DRIFTSKOSTNADER</t>
  </si>
  <si>
    <t>KAPITALINNTEKTER/-KOSTNADER</t>
  </si>
  <si>
    <t>Renteinntekter mv</t>
  </si>
  <si>
    <t>Rentekostnader</t>
  </si>
  <si>
    <t>SUM KAPITALINNTEKTER/-KOSTNADER</t>
  </si>
  <si>
    <t>SUM RESULTAT</t>
  </si>
  <si>
    <t>Budsjett 2015</t>
  </si>
  <si>
    <t>Regnskap 2014</t>
  </si>
  <si>
    <t>Lønns-/personalkostnader</t>
  </si>
  <si>
    <t>Div. tilskudd/andre inntekter</t>
  </si>
  <si>
    <t>Gaver div./fordeling sponsormidler</t>
  </si>
  <si>
    <t>1) herav 50.000 til mandatet rundt allbrukshallen, ikke benyttet i 2014, avsettes på nytt</t>
  </si>
  <si>
    <t>det er avsatt for jubileumsfest i anl. 75årsjub. for HIR og for ekstra bevilling til gaver/støtte med 50.000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</si>
</sst>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37.57421875" style="0" customWidth="1"/>
  </cols>
  <sheetData>
    <row r="1" ht="15.75">
      <c r="C1" s="1" t="s">
        <v>0</v>
      </c>
    </row>
    <row r="3" spans="2:6" ht="12.75">
      <c r="B3" s="3" t="s">
        <v>25</v>
      </c>
      <c r="C3" s="3"/>
      <c r="D3" s="3" t="s">
        <v>26</v>
      </c>
      <c r="E3" s="3"/>
      <c r="F3" s="3" t="s">
        <v>1</v>
      </c>
    </row>
    <row r="4" ht="12.75">
      <c r="A4" s="3" t="s">
        <v>2</v>
      </c>
    </row>
    <row r="5" spans="1:6" ht="12.75">
      <c r="A5" s="2" t="s">
        <v>3</v>
      </c>
      <c r="B5">
        <v>12000</v>
      </c>
      <c r="D5">
        <v>11900</v>
      </c>
      <c r="F5">
        <v>10000</v>
      </c>
    </row>
    <row r="6" spans="1:6" ht="12.75">
      <c r="A6" s="2" t="s">
        <v>28</v>
      </c>
      <c r="B6">
        <f>100000+200000+170000</f>
        <v>470000</v>
      </c>
      <c r="D6">
        <f>496656-80900</f>
        <v>415756</v>
      </c>
      <c r="F6">
        <v>295000</v>
      </c>
    </row>
    <row r="7" spans="1:6" ht="12.75">
      <c r="A7" s="2" t="s">
        <v>4</v>
      </c>
      <c r="B7">
        <v>80000</v>
      </c>
      <c r="D7">
        <v>69000</v>
      </c>
      <c r="F7">
        <v>80000</v>
      </c>
    </row>
    <row r="8" spans="1:6" ht="12.75">
      <c r="A8" s="3" t="s">
        <v>5</v>
      </c>
      <c r="B8" s="5">
        <f>SUM(B5:B7)</f>
        <v>562000</v>
      </c>
      <c r="D8" s="5">
        <f>SUM(D5:D7)</f>
        <v>496656</v>
      </c>
      <c r="F8" s="5">
        <f>SUM(F5:F7)</f>
        <v>385000</v>
      </c>
    </row>
    <row r="10" ht="12.75">
      <c r="A10" s="3" t="s">
        <v>6</v>
      </c>
    </row>
    <row r="11" spans="1:6" ht="12.75">
      <c r="A11" s="2" t="s">
        <v>27</v>
      </c>
      <c r="B11">
        <v>55000</v>
      </c>
      <c r="D11">
        <f>35344+22716</f>
        <v>58060</v>
      </c>
      <c r="F11">
        <v>50000</v>
      </c>
    </row>
    <row r="12" spans="1:6" ht="12.75">
      <c r="A12" s="2" t="s">
        <v>7</v>
      </c>
      <c r="B12">
        <v>80000</v>
      </c>
      <c r="D12">
        <v>75000</v>
      </c>
      <c r="F12">
        <v>76000</v>
      </c>
    </row>
    <row r="13" spans="1:6" ht="12.75">
      <c r="A13" s="2" t="s">
        <v>8</v>
      </c>
      <c r="B13">
        <v>15000</v>
      </c>
      <c r="D13" s="4">
        <f>12968</f>
        <v>12968</v>
      </c>
      <c r="F13">
        <v>17000</v>
      </c>
    </row>
    <row r="14" spans="1:6" ht="12.75">
      <c r="A14" s="2" t="s">
        <v>9</v>
      </c>
      <c r="B14">
        <v>7000</v>
      </c>
      <c r="D14">
        <f>226+6354</f>
        <v>6580</v>
      </c>
      <c r="F14">
        <v>6000</v>
      </c>
    </row>
    <row r="15" spans="1:6" ht="12.75">
      <c r="A15" s="2" t="s">
        <v>10</v>
      </c>
      <c r="B15">
        <v>10000</v>
      </c>
      <c r="D15">
        <v>3523</v>
      </c>
      <c r="F15">
        <v>25000</v>
      </c>
    </row>
    <row r="16" spans="1:6" ht="12.75">
      <c r="A16" s="2" t="s">
        <v>11</v>
      </c>
      <c r="B16">
        <v>2000</v>
      </c>
      <c r="F16">
        <v>2000</v>
      </c>
    </row>
    <row r="17" spans="1:6" ht="12.75">
      <c r="A17" s="2" t="s">
        <v>12</v>
      </c>
      <c r="B17">
        <v>32000</v>
      </c>
      <c r="D17">
        <f>31171+5377</f>
        <v>36548</v>
      </c>
      <c r="F17">
        <v>20000</v>
      </c>
    </row>
    <row r="18" spans="1:6" ht="12.75">
      <c r="A18" s="2" t="s">
        <v>13</v>
      </c>
      <c r="B18">
        <v>40000</v>
      </c>
      <c r="D18">
        <v>7150</v>
      </c>
      <c r="F18">
        <v>15000</v>
      </c>
    </row>
    <row r="19" spans="1:6" ht="12.75">
      <c r="A19" s="2" t="s">
        <v>14</v>
      </c>
      <c r="B19">
        <v>12000</v>
      </c>
      <c r="D19">
        <v>4056</v>
      </c>
      <c r="F19">
        <v>15000</v>
      </c>
    </row>
    <row r="20" spans="1:6" ht="12.75">
      <c r="A20" s="2" t="s">
        <v>15</v>
      </c>
      <c r="B20">
        <v>15000</v>
      </c>
      <c r="D20">
        <f>10539+1278</f>
        <v>11817</v>
      </c>
      <c r="F20">
        <v>15000</v>
      </c>
    </row>
    <row r="21" spans="1:6" ht="12.75">
      <c r="A21" s="2" t="s">
        <v>29</v>
      </c>
      <c r="B21">
        <v>430000</v>
      </c>
      <c r="D21">
        <f>83155+171090</f>
        <v>254245</v>
      </c>
      <c r="F21">
        <v>146000</v>
      </c>
    </row>
    <row r="22" spans="1:6" ht="12.75">
      <c r="A22" s="2" t="s">
        <v>16</v>
      </c>
      <c r="B22">
        <v>5000</v>
      </c>
      <c r="F22">
        <v>5000</v>
      </c>
    </row>
    <row r="23" spans="1:6" ht="12.75">
      <c r="A23" s="2" t="s">
        <v>3</v>
      </c>
      <c r="B23">
        <v>6000</v>
      </c>
      <c r="D23">
        <v>6000</v>
      </c>
      <c r="F23">
        <v>6000</v>
      </c>
    </row>
    <row r="24" spans="1:7" ht="12.75">
      <c r="A24" s="2" t="s">
        <v>17</v>
      </c>
      <c r="B24">
        <v>52000</v>
      </c>
      <c r="C24" t="s">
        <v>18</v>
      </c>
      <c r="D24">
        <f>419+535</f>
        <v>954</v>
      </c>
      <c r="F24">
        <v>52000</v>
      </c>
      <c r="G24" t="s">
        <v>18</v>
      </c>
    </row>
    <row r="25" spans="1:6" ht="12.75">
      <c r="A25" s="3" t="s">
        <v>19</v>
      </c>
      <c r="B25" s="5">
        <f>SUM(B11:B24)</f>
        <v>761000</v>
      </c>
      <c r="D25" s="5">
        <f>SUM(D11:D24)</f>
        <v>476901</v>
      </c>
      <c r="F25" s="5">
        <f>SUM(F11:F24)</f>
        <v>450000</v>
      </c>
    </row>
    <row r="27" ht="12.75">
      <c r="A27" s="3" t="s">
        <v>20</v>
      </c>
    </row>
    <row r="28" spans="1:6" ht="12.75">
      <c r="A28" s="2" t="s">
        <v>21</v>
      </c>
      <c r="B28">
        <v>60000</v>
      </c>
      <c r="D28">
        <v>61897</v>
      </c>
      <c r="F28">
        <v>65000</v>
      </c>
    </row>
    <row r="29" spans="1:6" ht="12.75">
      <c r="A29" s="2" t="s">
        <v>22</v>
      </c>
      <c r="B29">
        <v>0</v>
      </c>
      <c r="D29">
        <v>0</v>
      </c>
      <c r="F29">
        <v>0</v>
      </c>
    </row>
    <row r="30" spans="1:6" ht="12.75">
      <c r="A30" s="3" t="s">
        <v>23</v>
      </c>
      <c r="B30">
        <f>SUM(B28:B29)</f>
        <v>60000</v>
      </c>
      <c r="D30">
        <f>SUM(D28:D29)</f>
        <v>61897</v>
      </c>
      <c r="F30">
        <f>SUM(F28:F29)</f>
        <v>65000</v>
      </c>
    </row>
    <row r="32" spans="1:6" ht="16.5" customHeight="1">
      <c r="A32" s="3" t="s">
        <v>24</v>
      </c>
      <c r="B32" s="4">
        <f>B8-B25+B30</f>
        <v>-139000</v>
      </c>
      <c r="C32" s="4"/>
      <c r="D32" s="6">
        <f>D8-D25+D30</f>
        <v>81652</v>
      </c>
      <c r="F32" s="6">
        <f>F8-F25+F30</f>
        <v>0</v>
      </c>
    </row>
    <row r="33" ht="12.75">
      <c r="A33" s="2" t="s">
        <v>30</v>
      </c>
    </row>
    <row r="34" ht="12.75">
      <c r="A34" s="2" t="s">
        <v>31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 Hoffman</dc:creator>
  <cp:keywords/>
  <dc:description/>
  <cp:lastModifiedBy>Elisabeth</cp:lastModifiedBy>
  <cp:lastPrinted>2015-03-04T07:21:02Z</cp:lastPrinted>
  <dcterms:created xsi:type="dcterms:W3CDTF">2007-01-06T15:51:57Z</dcterms:created>
  <dcterms:modified xsi:type="dcterms:W3CDTF">2015-03-05T17:41:58Z</dcterms:modified>
  <cp:category/>
  <cp:version/>
  <cp:contentType/>
  <cp:contentStatus/>
</cp:coreProperties>
</file>